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assgov-my.sharepoint.com/personal/julia_newhall2_mass_gov/Documents/Compliance Materials/Inform/"/>
    </mc:Choice>
  </mc:AlternateContent>
  <xr:revisionPtr revIDLastSave="0" documentId="8_{8AA06849-A4E3-4434-8907-4283AA15AAB0}" xr6:coauthVersionLast="47" xr6:coauthVersionMax="47" xr10:uidLastSave="{00000000-0000-0000-0000-000000000000}"/>
  <bookViews>
    <workbookView xWindow="-110" yWindow="-110" windowWidth="19420" windowHeight="10300" xr2:uid="{00000000-000D-0000-FFFF-FFFF00000000}"/>
  </bookViews>
  <sheets>
    <sheet name="Quick Test" sheetId="1" r:id="rId1"/>
    <sheet name="Configuration" sheetId="2" state="hidden" r:id="rId2"/>
  </sheets>
  <definedNames>
    <definedName name="HighModerateLow">Configuration!$F$20:$F$22</definedName>
    <definedName name="NoUnclearYes">Configuration!$E$20:$E$22</definedName>
    <definedName name="_xlnm.Print_Titles" localSheetId="0">'Quick Test'!$1:$12</definedName>
    <definedName name="YesPartialNo">Configuration!$D$20:$D$22</definedName>
    <definedName name="YesPossiblyNo">Configuration!$G$20:$G$22</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D16" i="1"/>
  <c r="B15" i="2"/>
  <c r="H13" i="1" s="1"/>
  <c r="D45" i="1"/>
  <c r="D44" i="1"/>
  <c r="D43" i="1"/>
  <c r="D38" i="1"/>
  <c r="D37" i="1"/>
  <c r="D36" i="1"/>
  <c r="D31" i="1"/>
  <c r="D30" i="1"/>
  <c r="D29" i="1"/>
  <c r="D24" i="1"/>
  <c r="D23" i="1"/>
  <c r="D22" i="1"/>
  <c r="D21" i="1"/>
  <c r="G19" i="1"/>
  <c r="G18" i="1"/>
  <c r="H11" i="1"/>
  <c r="H10" i="1"/>
  <c r="H9" i="1"/>
  <c r="H8" i="1"/>
  <c r="H7" i="1"/>
  <c r="G10" i="1"/>
  <c r="G8" i="1"/>
  <c r="G11" i="1"/>
  <c r="G7" i="1"/>
  <c r="G22" i="1"/>
  <c r="G13" i="1"/>
  <c r="H14" i="1"/>
  <c r="G21" i="1"/>
  <c r="G9" i="1"/>
  <c r="D39" i="1" l="1"/>
  <c r="D25" i="1"/>
  <c r="D46" i="1"/>
  <c r="D17" i="1"/>
  <c r="D32" i="1"/>
</calcChain>
</file>

<file path=xl/sharedStrings.xml><?xml version="1.0" encoding="utf-8"?>
<sst xmlns="http://schemas.openxmlformats.org/spreadsheetml/2006/main" count="86" uniqueCount="70">
  <si>
    <t>Municipal Opioid Abatement Decision-Making Quick Test</t>
  </si>
  <si>
    <t>Project Information</t>
  </si>
  <si>
    <t>Decision Summary</t>
  </si>
  <si>
    <t>Scoring Summary</t>
  </si>
  <si>
    <t>Category</t>
  </si>
  <si>
    <t>Score</t>
  </si>
  <si>
    <t>Max</t>
  </si>
  <si>
    <t>Allowability</t>
  </si>
  <si>
    <t>Supplanting</t>
  </si>
  <si>
    <t>Community Need</t>
  </si>
  <si>
    <t>Readiness</t>
  </si>
  <si>
    <t>Equity</t>
  </si>
  <si>
    <t>Section</t>
  </si>
  <si>
    <t>Question</t>
  </si>
  <si>
    <t>Response</t>
  </si>
  <si>
    <t>Section 1: Allowability (Core Test)</t>
  </si>
  <si>
    <t>Total Score</t>
  </si>
  <si>
    <t>Decision</t>
  </si>
  <si>
    <t>Partial</t>
  </si>
  <si>
    <t>Scoring bands: 22–30 Proceed | 14–21 Revise | 0–13 Do Not Proceed</t>
  </si>
  <si>
    <t>No</t>
  </si>
  <si>
    <t>Section Score</t>
  </si>
  <si>
    <t>Risk Flags</t>
  </si>
  <si>
    <t xml:space="preserve">Allowability </t>
  </si>
  <si>
    <t>Section 2: Supplanting Test</t>
  </si>
  <si>
    <t xml:space="preserve">Supplanting </t>
  </si>
  <si>
    <t>Settlement funds must supplement—not replace—existing obligations or funding sources.</t>
  </si>
  <si>
    <t>Community Needs</t>
  </si>
  <si>
    <t>Overall Risk</t>
  </si>
  <si>
    <t>Section 3: Community Need &amp; Impact</t>
  </si>
  <si>
    <t>Assess whether the proposal reflects community need and is likely to improve outcomes.</t>
  </si>
  <si>
    <t>Section 4: Implementation Readiness</t>
  </si>
  <si>
    <t>Assess whether the municipality is prepared to launch and manage the proposed activity.</t>
  </si>
  <si>
    <t>Section 5: Equity &amp; Engagement</t>
  </si>
  <si>
    <t>Assess whether the proposal reflects engagement and reduces barriers to access.</t>
  </si>
  <si>
    <t>Setting</t>
  </si>
  <si>
    <t>Value</t>
  </si>
  <si>
    <t>Proceed Threshold</t>
  </si>
  <si>
    <t>Revise Threshold</t>
  </si>
  <si>
    <t>Max Score per Question</t>
  </si>
  <si>
    <t>Section Max Scores</t>
  </si>
  <si>
    <t>Total Max</t>
  </si>
  <si>
    <t>Yes/Partial/No</t>
  </si>
  <si>
    <t>No/Unclear/Yes</t>
  </si>
  <si>
    <t>High/Moderate/Low</t>
  </si>
  <si>
    <t>Yes/Possibly/No</t>
  </si>
  <si>
    <t>Yes</t>
  </si>
  <si>
    <t>High</t>
  </si>
  <si>
    <t>Unclear</t>
  </si>
  <si>
    <t>Moderate</t>
  </si>
  <si>
    <t>Possibly</t>
  </si>
  <si>
    <t>Low</t>
  </si>
  <si>
    <t xml:space="preserve">Is the scope of work clearly defined? </t>
  </si>
  <si>
    <t xml:space="preserve">Is there adequate staff in place to implement program activities? </t>
  </si>
  <si>
    <t xml:space="preserve">Will program activities be implemented within a specific time period? </t>
  </si>
  <si>
    <t>Does the program prioritize disproportionately impacted populations?</t>
  </si>
  <si>
    <t>Does the project/initiative address opioid-related harms (e.g., prevention, harm reduction, treatment, recovery)?</t>
  </si>
  <si>
    <t>Does the project/initiative align with the allowable strategies described in the SSA?</t>
  </si>
  <si>
    <t>Would the municipality fund any of the expenses if opioid settlement funds were not available?</t>
  </si>
  <si>
    <t>Has the municipality covered any of the proposed costs in the past?</t>
  </si>
  <si>
    <t>Are any of the proposed expenses required under federal, state, or local law, regulation, or contract?</t>
  </si>
  <si>
    <t>Are any of the proposed costs funded or reimbursed by the by the state?</t>
  </si>
  <si>
    <t>This tool is intended for initial screening, and should not be interpreted as legal advice. Municipalities should consult their city or town solicitor or other qualified legal advisors for legal interpretations of the SSA or other applicable laws.</t>
  </si>
  <si>
    <t xml:space="preserve">Funds must be used solely for opioid abatement efforts. </t>
  </si>
  <si>
    <t>Use this template to quickly assess whether a proposed expense is allowable, non-supplanting, responsive to community need, feasible to implement, and aligned with equity principles.</t>
  </si>
  <si>
    <t>Are funds being used to address a documented need?</t>
  </si>
  <si>
    <t xml:space="preserve">Did people with lived and living experience (PWLLE) identify this as a need? </t>
  </si>
  <si>
    <t xml:space="preserve">Is there a plan in place to measure success and impact? </t>
  </si>
  <si>
    <t>Were people with lived and living experience included in decision-making?</t>
  </si>
  <si>
    <t xml:space="preserve">Have community partners been engaged in the planning process?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</si>
</sst>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rgb="FF1F1F1F"/>
      <name val="Calibri"/>
      <family val="2"/>
    </font>
    <font>
      <b/>
      <sz val="16"/>
      <color theme="0"/>
      <name val="Arial Narrow"/>
      <family val="2"/>
    </font>
    <font>
      <sz val="11"/>
      <name val="Arial Narrow"/>
      <family val="2"/>
    </font>
    <font>
      <i/>
      <sz val="10"/>
      <name val="Arial Narrow"/>
      <family val="2"/>
    </font>
    <font>
      <b/>
      <sz val="11"/>
      <name val="Arial Narrow"/>
      <family val="2"/>
    </font>
    <font>
      <sz val="11"/>
      <color theme="1"/>
      <name val="Arial Narrow"/>
      <family val="2"/>
    </font>
    <font>
      <sz val="12"/>
      <name val="Arial Narrow"/>
      <family val="2"/>
    </font>
    <font>
      <b/>
      <sz val="10"/>
      <name val="Arial Narrow"/>
      <family val="2"/>
    </font>
    <font>
      <b/>
      <sz val="11"/>
      <color theme="0"/>
      <name val="Arial Narrow"/>
      <family val="2"/>
    </font>
    <font>
      <sz val="10"/>
      <color theme="1"/>
      <name val="Arial Narrow"/>
      <family val="2"/>
    </font>
    <font>
      <i/>
      <sz val="9"/>
      <name val="Arial Narrow"/>
      <family val="2"/>
    </font>
    <font>
      <i/>
      <sz val="11"/>
      <name val="Arial Narrow"/>
      <family val="2"/>
    </font>
    <font>
      <i/>
      <sz val="12"/>
      <name val="Arial Narrow"/>
      <family val="2"/>
    </font>
  </fonts>
  <fills count="6">
    <fill>
      <patternFill patternType="none"/>
    </fill>
    <fill>
      <patternFill patternType="gray125"/>
    </fill>
    <fill>
      <patternFill patternType="solid">
        <fgColor theme="1" tint="0.149998474074526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37">
    <border>
      <left/>
      <right/>
      <top/>
      <bottom/>
      <diagonal/>
    </border>
    <border>
      <left/>
      <right/>
      <top style="thin">
        <color rgb="FFB7C9D6"/>
      </top>
      <bottom/>
      <diagonal/>
    </border>
    <border>
      <left/>
      <right style="thin">
        <color rgb="FFB7C9D6"/>
      </right>
      <top style="thin">
        <color rgb="FFB7C9D6"/>
      </top>
      <bottom/>
      <diagonal/>
    </border>
    <border>
      <left style="thin">
        <color rgb="FFB7C9D6"/>
      </left>
      <right style="thin">
        <color rgb="FFB7C9D6"/>
      </right>
      <top style="thin">
        <color rgb="FFB7C9D6"/>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rgb="FFB7C9D6"/>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77111117893"/>
      </left>
      <right/>
      <top/>
      <bottom/>
      <diagonal/>
    </border>
    <border>
      <left/>
      <right/>
      <top style="thin">
        <color theme="0" tint="-0.249977111117893"/>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4659260841701"/>
      </left>
      <right style="thin">
        <color theme="0" tint="-0.24994659260841701"/>
      </right>
      <top style="thin">
        <color theme="0" tint="-0.24994659260841701"/>
      </top>
      <bottom/>
      <diagonal/>
    </border>
    <border>
      <left/>
      <right style="thin">
        <color theme="0" tint="-0.249977111117893"/>
      </right>
      <top/>
      <bottom/>
      <diagonal/>
    </border>
    <border>
      <left style="thin">
        <color theme="0" tint="-0.249977111117893"/>
      </left>
      <right style="thin">
        <color rgb="FFB7C9D6"/>
      </right>
      <top style="thin">
        <color theme="0" tint="-0.249977111117893"/>
      </top>
      <bottom/>
      <diagonal/>
    </border>
    <border>
      <left/>
      <right style="thin">
        <color theme="0" tint="-0.249977111117893"/>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rgb="FFB7C9D6"/>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4659260841701"/>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theme="0" tint="-0.24994659260841701"/>
      </left>
      <right style="thin">
        <color theme="0" tint="-0.249977111117893"/>
      </right>
      <top style="thin">
        <color theme="0" tint="-0.249977111117893"/>
      </top>
      <bottom style="thin">
        <color theme="0" tint="-0.24994659260841701"/>
      </bottom>
      <diagonal/>
    </border>
    <border>
      <left style="thin">
        <color theme="0" tint="-0.249977111117893"/>
      </left>
      <right style="thin">
        <color rgb="FFB7C9D6"/>
      </right>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77111117893"/>
      </right>
      <top style="thin">
        <color theme="0" tint="-0.24994659260841701"/>
      </top>
      <bottom style="thin">
        <color theme="0" tint="-0.249977111117893"/>
      </bottom>
      <diagonal/>
    </border>
    <border>
      <left style="thin">
        <color theme="0" tint="-0.24994659260841701"/>
      </left>
      <right style="thin">
        <color theme="0" tint="-0.24994659260841701"/>
      </right>
      <top/>
      <bottom/>
      <diagonal/>
    </border>
    <border>
      <left/>
      <right style="thin">
        <color theme="0" tint="-0.24994659260841701"/>
      </right>
      <top style="thin">
        <color theme="0" tint="-0.249977111117893"/>
      </top>
      <bottom style="thin">
        <color theme="0" tint="-0.249977111117893"/>
      </bottom>
      <diagonal/>
    </border>
    <border>
      <left/>
      <right style="thin">
        <color rgb="FFB7C9D6"/>
      </right>
      <top style="thin">
        <color theme="0" tint="-0.24994659260841701"/>
      </top>
      <bottom/>
      <diagonal/>
    </border>
    <border>
      <left/>
      <right style="thin">
        <color rgb="FFB7C9D6"/>
      </right>
      <top/>
      <bottom/>
      <diagonal/>
    </border>
    <border>
      <left/>
      <right style="thin">
        <color rgb="FFB7C9D6"/>
      </right>
      <top style="thin">
        <color theme="0" tint="-0.24994659260841701"/>
      </top>
      <bottom style="thin">
        <color theme="0" tint="-0.24994659260841701"/>
      </bottom>
      <diagonal/>
    </border>
    <border>
      <left/>
      <right style="thin">
        <color rgb="FFB7C9D6"/>
      </right>
      <top style="thin">
        <color theme="0" tint="-0.249977111117893"/>
      </top>
      <bottom/>
      <diagonal/>
    </border>
  </borders>
  <cellStyleXfs count="1">
    <xf numFmtId="0" fontId="0" fillId="0" borderId="0"/>
  </cellStyleXfs>
  <cellXfs count="66">
    <xf numFmtId="0" fontId="0" fillId="0" borderId="0" xfId="0"/>
    <xf numFmtId="0" fontId="1" fillId="0" borderId="0" xfId="0" applyFont="1"/>
    <xf numFmtId="0" fontId="3" fillId="0" borderId="0" xfId="0" applyFont="1"/>
    <xf numFmtId="0" fontId="8" fillId="3" borderId="25"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1" fillId="0" borderId="0" xfId="0" applyFont="1" applyAlignment="1">
      <alignment vertical="center" wrapText="1"/>
    </xf>
    <xf numFmtId="0" fontId="3" fillId="0" borderId="13" xfId="0" applyFont="1" applyBorder="1" applyAlignment="1">
      <alignment horizontal="center" vertical="center"/>
    </xf>
    <xf numFmtId="0" fontId="3" fillId="0" borderId="13" xfId="0" applyFont="1" applyBorder="1" applyAlignment="1">
      <alignment horizontal="left" vertical="center" wrapText="1"/>
    </xf>
    <xf numFmtId="0" fontId="5" fillId="4" borderId="13" xfId="0" applyFont="1" applyFill="1" applyBorder="1"/>
    <xf numFmtId="0" fontId="5" fillId="4" borderId="13" xfId="0" applyFont="1" applyFill="1" applyBorder="1" applyAlignment="1">
      <alignment horizontal="left" vertical="center"/>
    </xf>
    <xf numFmtId="1" fontId="5" fillId="4" borderId="13" xfId="0" applyNumberFormat="1" applyFont="1" applyFill="1" applyBorder="1" applyAlignment="1">
      <alignment horizontal="center"/>
    </xf>
    <xf numFmtId="0" fontId="5" fillId="3" borderId="13" xfId="0" applyFont="1" applyFill="1" applyBorder="1" applyAlignment="1">
      <alignment vertical="center"/>
    </xf>
    <xf numFmtId="0" fontId="5" fillId="3" borderId="13" xfId="0" applyFont="1" applyFill="1" applyBorder="1" applyAlignment="1">
      <alignment horizontal="left" vertical="center"/>
    </xf>
    <xf numFmtId="1" fontId="5" fillId="3" borderId="13" xfId="0" applyNumberFormat="1" applyFont="1" applyFill="1" applyBorder="1" applyAlignment="1">
      <alignment horizontal="center" vertical="center"/>
    </xf>
    <xf numFmtId="0" fontId="3" fillId="0" borderId="13" xfId="0" applyFont="1" applyBorder="1" applyAlignment="1">
      <alignment vertical="center"/>
    </xf>
    <xf numFmtId="0" fontId="5" fillId="4" borderId="21" xfId="0" applyFont="1" applyFill="1" applyBorder="1" applyAlignment="1">
      <alignment horizontal="center" vertical="center"/>
    </xf>
    <xf numFmtId="0" fontId="5" fillId="3" borderId="16" xfId="0" applyFont="1" applyFill="1" applyBorder="1" applyAlignment="1">
      <alignment vertical="center"/>
    </xf>
    <xf numFmtId="1" fontId="5" fillId="3" borderId="16" xfId="0" applyNumberFormat="1" applyFont="1" applyFill="1" applyBorder="1" applyAlignment="1">
      <alignment horizontal="center" vertical="center"/>
    </xf>
    <xf numFmtId="0" fontId="5" fillId="4" borderId="4" xfId="0" applyFont="1" applyFill="1" applyBorder="1" applyAlignment="1">
      <alignment horizontal="left" vertical="center"/>
    </xf>
    <xf numFmtId="0" fontId="5" fillId="4" borderId="4" xfId="0" applyFont="1" applyFill="1" applyBorder="1" applyAlignment="1">
      <alignment horizontal="center"/>
    </xf>
    <xf numFmtId="0" fontId="3" fillId="0" borderId="4" xfId="0" applyFont="1" applyBorder="1"/>
    <xf numFmtId="1" fontId="3" fillId="0" borderId="4" xfId="0" applyNumberFormat="1" applyFont="1" applyBorder="1" applyAlignment="1">
      <alignment horizontal="center"/>
    </xf>
    <xf numFmtId="0" fontId="2" fillId="2" borderId="0" xfId="0" applyFont="1" applyFill="1" applyAlignment="1">
      <alignment vertical="center" wrapText="1"/>
    </xf>
    <xf numFmtId="0" fontId="3" fillId="0" borderId="0" xfId="0" applyFont="1"/>
    <xf numFmtId="0" fontId="9" fillId="2" borderId="3" xfId="0" applyFont="1" applyFill="1" applyBorder="1" applyAlignment="1">
      <alignment vertical="center" wrapText="1"/>
    </xf>
    <xf numFmtId="0" fontId="6" fillId="0" borderId="1" xfId="0" applyFont="1" applyBorder="1"/>
    <xf numFmtId="0" fontId="6" fillId="0" borderId="2" xfId="0" applyFont="1" applyBorder="1"/>
    <xf numFmtId="0" fontId="4" fillId="4" borderId="16" xfId="0" applyFont="1" applyFill="1" applyBorder="1" applyAlignment="1">
      <alignment vertical="center" wrapText="1"/>
    </xf>
    <xf numFmtId="0" fontId="10" fillId="0" borderId="7" xfId="0" applyFont="1" applyBorder="1"/>
    <xf numFmtId="0" fontId="10" fillId="0" borderId="8" xfId="0" applyFont="1" applyBorder="1"/>
    <xf numFmtId="0" fontId="9" fillId="2" borderId="28" xfId="0" applyFont="1" applyFill="1" applyBorder="1" applyAlignment="1">
      <alignment vertical="center" wrapText="1"/>
    </xf>
    <xf numFmtId="0" fontId="6" fillId="0" borderId="34" xfId="0" applyFont="1" applyBorder="1"/>
    <xf numFmtId="0" fontId="12" fillId="4" borderId="24" xfId="0" applyFont="1" applyFill="1" applyBorder="1" applyAlignment="1">
      <alignment vertical="center" wrapText="1"/>
    </xf>
    <xf numFmtId="0" fontId="6" fillId="0" borderId="7" xfId="0" applyFont="1" applyBorder="1"/>
    <xf numFmtId="0" fontId="6" fillId="0" borderId="33" xfId="0" applyFont="1" applyBorder="1"/>
    <xf numFmtId="0" fontId="5" fillId="0" borderId="13" xfId="0" applyFont="1" applyBorder="1" applyAlignment="1">
      <alignment horizontal="center" vertical="center"/>
    </xf>
    <xf numFmtId="0" fontId="6" fillId="0" borderId="23" xfId="0" applyFont="1" applyBorder="1"/>
    <xf numFmtId="0" fontId="5" fillId="0" borderId="11" xfId="0" applyFont="1" applyBorder="1" applyAlignment="1">
      <alignment horizontal="center" vertical="center"/>
    </xf>
    <xf numFmtId="0" fontId="6" fillId="0" borderId="11" xfId="0" applyFont="1" applyBorder="1"/>
    <xf numFmtId="0" fontId="13" fillId="3" borderId="0" xfId="0" applyFont="1" applyFill="1" applyAlignment="1">
      <alignment vertical="center" wrapText="1"/>
    </xf>
    <xf numFmtId="0" fontId="7" fillId="0" borderId="0" xfId="0" applyFont="1"/>
    <xf numFmtId="0" fontId="5" fillId="2" borderId="3" xfId="0" applyFont="1" applyFill="1" applyBorder="1" applyAlignment="1">
      <alignment vertical="center" wrapText="1"/>
    </xf>
    <xf numFmtId="0" fontId="5" fillId="4" borderId="20" xfId="0" applyFont="1" applyFill="1" applyBorder="1" applyAlignment="1">
      <alignment vertical="center" wrapText="1"/>
    </xf>
    <xf numFmtId="0" fontId="6" fillId="0" borderId="32" xfId="0" applyFont="1" applyBorder="1"/>
    <xf numFmtId="0" fontId="7" fillId="4" borderId="30" xfId="0" applyFont="1" applyFill="1" applyBorder="1" applyAlignment="1">
      <alignment horizontal="left" vertical="center" wrapText="1"/>
    </xf>
    <xf numFmtId="0" fontId="6" fillId="0" borderId="19" xfId="0" applyFont="1" applyBorder="1"/>
    <xf numFmtId="0" fontId="6" fillId="0" borderId="10" xfId="0" applyFont="1" applyBorder="1"/>
    <xf numFmtId="0" fontId="6" fillId="0" borderId="17" xfId="0" applyFont="1" applyBorder="1"/>
    <xf numFmtId="0" fontId="6" fillId="0" borderId="14" xfId="0" applyFont="1" applyBorder="1"/>
    <xf numFmtId="0" fontId="6" fillId="0" borderId="12" xfId="0" applyFont="1" applyBorder="1"/>
    <xf numFmtId="0" fontId="6" fillId="0" borderId="15" xfId="0" applyFont="1" applyBorder="1"/>
    <xf numFmtId="0" fontId="5" fillId="3" borderId="5" xfId="0" applyFont="1" applyFill="1" applyBorder="1" applyAlignment="1">
      <alignment vertical="center" wrapText="1"/>
    </xf>
    <xf numFmtId="0" fontId="6" fillId="0" borderId="6" xfId="0" applyFont="1" applyBorder="1"/>
    <xf numFmtId="0" fontId="6" fillId="0" borderId="35" xfId="0" applyFont="1" applyBorder="1"/>
    <xf numFmtId="0" fontId="12" fillId="4" borderId="16" xfId="0" applyFont="1" applyFill="1" applyBorder="1" applyAlignment="1">
      <alignment vertical="center" wrapText="1"/>
    </xf>
    <xf numFmtId="0" fontId="6" fillId="0" borderId="8" xfId="0" applyFont="1" applyBorder="1"/>
    <xf numFmtId="0" fontId="5" fillId="2" borderId="18" xfId="0" applyFont="1" applyFill="1" applyBorder="1" applyAlignment="1">
      <alignment vertical="center" wrapText="1"/>
    </xf>
    <xf numFmtId="0" fontId="6" fillId="0" borderId="36" xfId="0" applyFont="1" applyBorder="1"/>
    <xf numFmtId="0" fontId="11" fillId="4" borderId="16" xfId="0" applyFont="1" applyFill="1" applyBorder="1" applyAlignment="1">
      <alignment vertical="center" wrapText="1"/>
    </xf>
    <xf numFmtId="0" fontId="5" fillId="3" borderId="31" xfId="0" applyFont="1" applyFill="1" applyBorder="1" applyAlignment="1">
      <alignment horizontal="left" vertical="center" wrapText="1"/>
    </xf>
    <xf numFmtId="0" fontId="6" fillId="0" borderId="9" xfId="0" applyFont="1" applyBorder="1"/>
    <xf numFmtId="0" fontId="4" fillId="5" borderId="13" xfId="0" applyFont="1" applyFill="1" applyBorder="1" applyAlignment="1">
      <alignment horizontal="center" vertical="center" wrapText="1"/>
    </xf>
    <xf numFmtId="0" fontId="10" fillId="0" borderId="22" xfId="0" applyFont="1" applyBorder="1"/>
    <xf numFmtId="0" fontId="10" fillId="0" borderId="23" xfId="0" applyFont="1" applyBorder="1"/>
    <xf numFmtId="0" fontId="4" fillId="4" borderId="29" xfId="0" applyFont="1" applyFill="1" applyBorder="1" applyAlignment="1">
      <alignment vertical="center" wrapText="1"/>
    </xf>
  </cellXfs>
  <cellStyles count="1">
    <cellStyle name="Normal" xfId="0" builtinId="0"/>
  </cellStyles>
  <dxfs count="24">
    <dxf>
      <fill>
        <patternFill>
          <bgColor rgb="FFFFC1D1"/>
        </patternFill>
      </fill>
    </dxf>
    <dxf>
      <fill>
        <patternFill>
          <bgColor rgb="FFFFFFA3"/>
        </patternFill>
      </fill>
    </dxf>
    <dxf>
      <fill>
        <patternFill>
          <bgColor rgb="FFBFEFBF"/>
        </patternFill>
      </fill>
    </dxf>
    <dxf>
      <fill>
        <patternFill>
          <bgColor rgb="FFBFEFBF"/>
        </patternFill>
      </fill>
    </dxf>
    <dxf>
      <fill>
        <patternFill>
          <bgColor rgb="FFFFFFA3"/>
        </patternFill>
      </fill>
    </dxf>
    <dxf>
      <fill>
        <patternFill>
          <bgColor rgb="FFFFC1D1"/>
        </patternFill>
      </fill>
    </dxf>
    <dxf>
      <fill>
        <patternFill>
          <bgColor rgb="FFBFEFBF"/>
        </patternFill>
      </fill>
    </dxf>
    <dxf>
      <fill>
        <patternFill>
          <bgColor rgb="FFFFFFA3"/>
        </patternFill>
      </fill>
    </dxf>
    <dxf>
      <fill>
        <patternFill>
          <bgColor rgb="FFFFC1D1"/>
        </patternFill>
      </fill>
    </dxf>
    <dxf>
      <fill>
        <patternFill>
          <bgColor rgb="FFFFC1D1"/>
        </patternFill>
      </fill>
    </dxf>
    <dxf>
      <fill>
        <patternFill>
          <bgColor rgb="FFFFFFA3"/>
        </patternFill>
      </fill>
    </dxf>
    <dxf>
      <fill>
        <patternFill>
          <bgColor rgb="FFBFEFBF"/>
        </patternFill>
      </fill>
    </dxf>
    <dxf>
      <fill>
        <patternFill>
          <bgColor rgb="FFFFC1D1"/>
        </patternFill>
      </fill>
    </dxf>
    <dxf>
      <fill>
        <patternFill>
          <bgColor rgb="FFFFFFA3"/>
        </patternFill>
      </fill>
    </dxf>
    <dxf>
      <fill>
        <patternFill>
          <bgColor rgb="FFBFEFBF"/>
        </patternFill>
      </fill>
    </dxf>
    <dxf>
      <fill>
        <patternFill>
          <bgColor rgb="FFFFC1D1"/>
        </patternFill>
      </fill>
    </dxf>
    <dxf>
      <fill>
        <patternFill>
          <bgColor rgb="FFFFFFA3"/>
        </patternFill>
      </fill>
    </dxf>
    <dxf>
      <fill>
        <patternFill>
          <bgColor rgb="FFBFEFBF"/>
        </patternFill>
      </fill>
    </dxf>
    <dxf>
      <fill>
        <patternFill>
          <bgColor rgb="FFFFC1D1"/>
        </patternFill>
      </fill>
    </dxf>
    <dxf>
      <fill>
        <patternFill>
          <bgColor rgb="FFFFFFA3"/>
        </patternFill>
      </fill>
    </dxf>
    <dxf>
      <fill>
        <patternFill>
          <bgColor rgb="FFBFEFBF"/>
        </patternFill>
      </fill>
    </dxf>
    <dxf>
      <fill>
        <patternFill>
          <bgColor rgb="FFFFC1D1"/>
        </patternFill>
      </fill>
    </dxf>
    <dxf>
      <fill>
        <patternFill>
          <bgColor rgb="FFFFFFA3"/>
        </patternFill>
      </fill>
    </dxf>
    <dxf>
      <fill>
        <patternFill>
          <bgColor rgb="FFBFEFB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7"/>
  <sheetViews>
    <sheetView showGridLines="0" tabSelected="1" topLeftCell="A29" zoomScaleNormal="100" workbookViewId="0">
      <selection activeCell="D32" sqref="A32:F36"/>
    </sheetView>
  </sheetViews>
  <sheetFormatPr defaultColWidth="8.6328125" defaultRowHeight="14" x14ac:dyDescent="0.3"/>
  <cols>
    <col min="1" max="1" width="22.453125" style="2" customWidth="1"/>
    <col min="2" max="2" width="60" style="2" customWidth="1"/>
    <col min="3" max="3" width="18" style="2" customWidth="1"/>
    <col min="4" max="4" width="12" style="2" customWidth="1"/>
    <col min="5" max="5" width="3" style="2" customWidth="1"/>
    <col min="6" max="6" width="23" style="2" customWidth="1"/>
    <col min="7" max="7" width="12" style="2" customWidth="1"/>
    <col min="8" max="8" width="18" style="2" customWidth="1"/>
    <col min="9" max="9" width="4.7265625" style="2" customWidth="1"/>
    <col min="10" max="18" width="8.6328125" style="2" customWidth="1"/>
    <col min="19" max="16384" width="8.6328125" style="2"/>
  </cols>
  <sheetData>
    <row r="1" spans="1:12" ht="24" customHeight="1" x14ac:dyDescent="0.3">
      <c r="A1" s="23" t="s">
        <v>0</v>
      </c>
      <c r="B1" s="24"/>
      <c r="C1" s="24"/>
      <c r="D1" s="24"/>
      <c r="E1" s="24"/>
      <c r="F1" s="24"/>
      <c r="G1" s="24"/>
      <c r="H1" s="24"/>
    </row>
    <row r="2" spans="1:12" ht="30" customHeight="1" x14ac:dyDescent="0.35">
      <c r="A2" s="40" t="s">
        <v>64</v>
      </c>
      <c r="B2" s="41"/>
      <c r="C2" s="41"/>
      <c r="D2" s="41"/>
      <c r="E2" s="41"/>
      <c r="F2" s="41"/>
      <c r="G2" s="41"/>
      <c r="H2" s="41"/>
    </row>
    <row r="4" spans="1:12" ht="14.5" customHeight="1" x14ac:dyDescent="0.3">
      <c r="A4" s="57" t="s">
        <v>1</v>
      </c>
      <c r="B4" s="39"/>
      <c r="C4" s="39"/>
      <c r="D4" s="58"/>
      <c r="F4" s="42" t="s">
        <v>2</v>
      </c>
      <c r="G4" s="26"/>
      <c r="H4" s="27"/>
    </row>
    <row r="5" spans="1:12" x14ac:dyDescent="0.3">
      <c r="A5" s="45" t="s">
        <v>62</v>
      </c>
      <c r="B5" s="34"/>
      <c r="C5" s="34"/>
      <c r="D5" s="46"/>
      <c r="F5" s="52" t="s">
        <v>3</v>
      </c>
      <c r="G5" s="53"/>
      <c r="H5" s="54"/>
    </row>
    <row r="6" spans="1:12" x14ac:dyDescent="0.3">
      <c r="A6" s="47"/>
      <c r="B6" s="24"/>
      <c r="C6" s="24"/>
      <c r="D6" s="48"/>
      <c r="F6" s="19" t="s">
        <v>4</v>
      </c>
      <c r="G6" s="20" t="s">
        <v>5</v>
      </c>
      <c r="H6" s="20" t="s">
        <v>6</v>
      </c>
    </row>
    <row r="7" spans="1:12" x14ac:dyDescent="0.3">
      <c r="A7" s="47"/>
      <c r="B7" s="24"/>
      <c r="C7" s="24"/>
      <c r="D7" s="48"/>
      <c r="F7" s="21" t="s">
        <v>7</v>
      </c>
      <c r="G7" s="22" t="str">
        <f>IF(COUNTA(C15:C16)=0,"",D17)</f>
        <v/>
      </c>
      <c r="H7" s="22">
        <f>Configuration!$B$10</f>
        <v>4</v>
      </c>
    </row>
    <row r="8" spans="1:12" x14ac:dyDescent="0.3">
      <c r="A8" s="47"/>
      <c r="B8" s="24"/>
      <c r="C8" s="24"/>
      <c r="D8" s="48"/>
      <c r="F8" s="21" t="s">
        <v>8</v>
      </c>
      <c r="G8" s="22" t="str">
        <f>IF(COUNTA(C21:C24)=0,"",D25)</f>
        <v/>
      </c>
      <c r="H8" s="22">
        <f>Configuration!$B$11</f>
        <v>8</v>
      </c>
    </row>
    <row r="9" spans="1:12" x14ac:dyDescent="0.3">
      <c r="A9" s="49"/>
      <c r="B9" s="50"/>
      <c r="C9" s="50"/>
      <c r="D9" s="51"/>
      <c r="F9" s="21" t="s">
        <v>9</v>
      </c>
      <c r="G9" s="22" t="str">
        <f>IF(COUNTA(C29:C31)=0,"",D32)</f>
        <v/>
      </c>
      <c r="H9" s="22">
        <f>Configuration!$B$12</f>
        <v>6</v>
      </c>
    </row>
    <row r="10" spans="1:12" x14ac:dyDescent="0.3">
      <c r="F10" s="21" t="s">
        <v>10</v>
      </c>
      <c r="G10" s="22" t="str">
        <f>IF(COUNTA(C36:C38)=0,"",D39)</f>
        <v/>
      </c>
      <c r="H10" s="22">
        <f>Configuration!$B$13</f>
        <v>6</v>
      </c>
    </row>
    <row r="11" spans="1:12" x14ac:dyDescent="0.3">
      <c r="F11" s="21" t="s">
        <v>11</v>
      </c>
      <c r="G11" s="22" t="str">
        <f>IF(COUNTA(C43:C45)=0,"",D46)</f>
        <v/>
      </c>
      <c r="H11" s="22">
        <f>Configuration!$B$14</f>
        <v>6</v>
      </c>
    </row>
    <row r="12" spans="1:12" ht="22" customHeight="1" x14ac:dyDescent="0.3">
      <c r="A12" s="3" t="s">
        <v>12</v>
      </c>
      <c r="B12" s="4" t="s">
        <v>13</v>
      </c>
      <c r="C12" s="4" t="s">
        <v>14</v>
      </c>
      <c r="D12" s="5" t="s">
        <v>5</v>
      </c>
    </row>
    <row r="13" spans="1:12" ht="22" customHeight="1" x14ac:dyDescent="0.3">
      <c r="A13" s="31" t="s">
        <v>15</v>
      </c>
      <c r="B13" s="24"/>
      <c r="C13" s="24"/>
      <c r="D13" s="32"/>
      <c r="F13" s="17" t="s">
        <v>16</v>
      </c>
      <c r="G13" s="18" t="str">
        <f>IF(COUNTA(C15:C16,C21:C24,C29:C31,C36:C38,C43:C45)=0,"",SUM(D17,D25,D32,D39,D46))</f>
        <v/>
      </c>
      <c r="H13" s="18">
        <f>Configuration!$B$15</f>
        <v>30</v>
      </c>
    </row>
    <row r="14" spans="1:12" ht="28" customHeight="1" x14ac:dyDescent="0.3">
      <c r="A14" s="65" t="s">
        <v>63</v>
      </c>
      <c r="B14" s="29"/>
      <c r="C14" s="29"/>
      <c r="D14" s="30"/>
      <c r="F14" s="43" t="s">
        <v>17</v>
      </c>
      <c r="G14" s="44"/>
      <c r="H14" s="16" t="str">
        <f>IF(COUNTA(C15:C16,C21:C24,C29:C31,C36:C38,C43:C45)=0,"",IF(OR(C15="No",C16="No",C21="Yes",C22="Yes",C23="Yes",C24="Yes"),"Do Not Proceed",IF(G13&gt;=Configuration!$B$2,"Proceed",IF(G13&gt;=Configuration!$B$3,"Revise","Do Not Proceed"))))</f>
        <v/>
      </c>
    </row>
    <row r="15" spans="1:12" ht="28.5" customHeight="1" x14ac:dyDescent="0.3">
      <c r="A15" s="7">
        <v>1</v>
      </c>
      <c r="B15" s="8" t="s">
        <v>57</v>
      </c>
      <c r="C15" s="7"/>
      <c r="D15" s="7">
        <f>IF(C15="Yes",2,IF(C15="Partial",1,0))</f>
        <v>0</v>
      </c>
      <c r="F15" s="62" t="s">
        <v>19</v>
      </c>
      <c r="G15" s="63"/>
      <c r="H15" s="64"/>
      <c r="J15" s="6"/>
      <c r="K15" s="6"/>
      <c r="L15" s="6"/>
    </row>
    <row r="16" spans="1:12" ht="28.5" customHeight="1" x14ac:dyDescent="0.3">
      <c r="A16" s="7">
        <v>2</v>
      </c>
      <c r="B16" s="8" t="s">
        <v>56</v>
      </c>
      <c r="C16" s="7"/>
      <c r="D16" s="7">
        <f>IF(C16="Yes",2,IF(C16="Partial",1,0))</f>
        <v>0</v>
      </c>
      <c r="G16" s="6"/>
      <c r="H16" s="6"/>
    </row>
    <row r="17" spans="1:8" ht="22" customHeight="1" x14ac:dyDescent="0.3">
      <c r="A17" s="9"/>
      <c r="B17" s="10" t="s">
        <v>21</v>
      </c>
      <c r="C17" s="9"/>
      <c r="D17" s="11">
        <f>SUM(D15:D16)</f>
        <v>0</v>
      </c>
      <c r="F17" s="60" t="s">
        <v>22</v>
      </c>
      <c r="G17" s="24"/>
      <c r="H17" s="61"/>
    </row>
    <row r="18" spans="1:8" ht="28" customHeight="1" x14ac:dyDescent="0.3">
      <c r="F18" s="15" t="s">
        <v>23</v>
      </c>
      <c r="G18" s="36" t="str">
        <f>IF(COUNTA(C15:C16)=0,"",IF(COUNTIF(C15:C16,"No")&gt;0,"HIGH",IF(COUNTIF(C15:C16,"Partial")&gt;0,"MODERATE","NA")))</f>
        <v/>
      </c>
      <c r="H18" s="37"/>
    </row>
    <row r="19" spans="1:8" ht="26" customHeight="1" x14ac:dyDescent="0.3">
      <c r="A19" s="25" t="s">
        <v>24</v>
      </c>
      <c r="B19" s="26"/>
      <c r="C19" s="26"/>
      <c r="D19" s="27"/>
      <c r="F19" s="15" t="s">
        <v>25</v>
      </c>
      <c r="G19" s="36" t="str">
        <f>IF(COUNTA(C21:C24)=0,"",IF(COUNTIF(C21:C24,"Yes")&gt;0,"HIGH",IF(COUNTIF(C21:C24,"Unclear")&gt;1,"MODERATE","NA")))</f>
        <v/>
      </c>
      <c r="H19" s="37"/>
    </row>
    <row r="20" spans="1:8" ht="25.5" customHeight="1" x14ac:dyDescent="0.3">
      <c r="A20" s="59" t="s">
        <v>26</v>
      </c>
      <c r="B20" s="34"/>
      <c r="C20" s="34"/>
      <c r="D20" s="56"/>
      <c r="F20" s="15" t="s">
        <v>27</v>
      </c>
      <c r="G20" s="36"/>
      <c r="H20" s="37"/>
    </row>
    <row r="21" spans="1:8" ht="28.5" customHeight="1" x14ac:dyDescent="0.3">
      <c r="A21" s="7">
        <v>1</v>
      </c>
      <c r="B21" s="8" t="s">
        <v>58</v>
      </c>
      <c r="C21" s="7"/>
      <c r="D21" s="7">
        <f>IF(C21="No",2,IF(C21="Unclear",1,0))</f>
        <v>0</v>
      </c>
      <c r="F21" s="15" t="s">
        <v>10</v>
      </c>
      <c r="G21" s="36" t="str">
        <f>IF(C36="","",IF(D39&gt;=4,"NA",IF(D39=3,"MODERATE","HIGH")))</f>
        <v/>
      </c>
      <c r="H21" s="37"/>
    </row>
    <row r="22" spans="1:8" ht="28.5" customHeight="1" x14ac:dyDescent="0.3">
      <c r="A22" s="7">
        <v>2</v>
      </c>
      <c r="B22" s="8" t="s">
        <v>59</v>
      </c>
      <c r="C22" s="7"/>
      <c r="D22" s="7">
        <f>IF(C22="No",2,IF(C22="Unclear",1,0))</f>
        <v>0</v>
      </c>
      <c r="F22" s="15" t="s">
        <v>11</v>
      </c>
      <c r="G22" s="36" t="str">
        <f>IF(C43="","",IF(D46&gt;=4,"NA",IF(D46=3,"MODERATE","HIGH")))</f>
        <v/>
      </c>
      <c r="H22" s="37"/>
    </row>
    <row r="23" spans="1:8" ht="28.5" customHeight="1" x14ac:dyDescent="0.3">
      <c r="A23" s="7">
        <v>3</v>
      </c>
      <c r="B23" s="8" t="s">
        <v>60</v>
      </c>
      <c r="C23" s="7"/>
      <c r="D23" s="7">
        <f>IF(C23="No",2,IF(C23="Unclear",1,0))</f>
        <v>0</v>
      </c>
      <c r="F23" s="13" t="s">
        <v>28</v>
      </c>
      <c r="G23" s="36"/>
      <c r="H23" s="37"/>
    </row>
    <row r="24" spans="1:8" ht="28.5" customHeight="1" x14ac:dyDescent="0.3">
      <c r="A24" s="7">
        <v>4</v>
      </c>
      <c r="B24" s="8" t="s">
        <v>61</v>
      </c>
      <c r="C24" s="7"/>
      <c r="D24" s="7">
        <f>IF(C24="No",2,IF(C24="Unclear",1,0))</f>
        <v>0</v>
      </c>
      <c r="G24" s="38"/>
      <c r="H24" s="39"/>
    </row>
    <row r="25" spans="1:8" ht="22" customHeight="1" x14ac:dyDescent="0.3">
      <c r="A25" s="12"/>
      <c r="B25" s="13" t="s">
        <v>21</v>
      </c>
      <c r="C25" s="12"/>
      <c r="D25" s="14">
        <f>SUM(D21:D24)</f>
        <v>0</v>
      </c>
      <c r="F25" s="6"/>
    </row>
    <row r="26" spans="1:8" ht="22" customHeight="1" x14ac:dyDescent="0.3"/>
    <row r="27" spans="1:8" ht="22" customHeight="1" x14ac:dyDescent="0.3">
      <c r="A27" s="25" t="s">
        <v>29</v>
      </c>
      <c r="B27" s="26"/>
      <c r="C27" s="26"/>
      <c r="D27" s="27"/>
    </row>
    <row r="28" spans="1:8" ht="28" customHeight="1" x14ac:dyDescent="0.3">
      <c r="A28" s="28" t="s">
        <v>30</v>
      </c>
      <c r="B28" s="29"/>
      <c r="C28" s="29"/>
      <c r="D28" s="30"/>
    </row>
    <row r="29" spans="1:8" ht="29.5" customHeight="1" x14ac:dyDescent="0.3">
      <c r="A29" s="7">
        <v>1</v>
      </c>
      <c r="B29" s="8" t="s">
        <v>65</v>
      </c>
      <c r="C29" s="7"/>
      <c r="D29" s="7">
        <f>IF(C29="High",2,IF(C29="Moderate",1,0))</f>
        <v>0</v>
      </c>
    </row>
    <row r="30" spans="1:8" ht="28.5" customHeight="1" x14ac:dyDescent="0.3">
      <c r="A30" s="7">
        <v>2</v>
      </c>
      <c r="B30" s="8" t="s">
        <v>66</v>
      </c>
      <c r="C30" s="7"/>
      <c r="D30" s="7">
        <f>IF(C30="Yes",2,IF(C30="Possibly",1,0))</f>
        <v>0</v>
      </c>
    </row>
    <row r="31" spans="1:8" ht="27.5" customHeight="1" x14ac:dyDescent="0.3">
      <c r="A31" s="7">
        <v>3</v>
      </c>
      <c r="B31" s="8" t="s">
        <v>67</v>
      </c>
      <c r="C31" s="7"/>
      <c r="D31" s="7">
        <f>IF(C31="Yes",2,IF(C31="Partial",1,0))</f>
        <v>0</v>
      </c>
    </row>
    <row r="32" spans="1:8" ht="22" customHeight="1" x14ac:dyDescent="0.3">
      <c r="A32" s="12"/>
      <c r="B32" s="13" t="s">
        <v>21</v>
      </c>
      <c r="C32" s="12"/>
      <c r="D32" s="14">
        <f>SUM(D29:D31)</f>
        <v>0</v>
      </c>
    </row>
    <row r="33" spans="1:4" ht="22" customHeight="1" x14ac:dyDescent="0.3"/>
    <row r="34" spans="1:4" ht="22" customHeight="1" x14ac:dyDescent="0.3">
      <c r="A34" s="25" t="s">
        <v>31</v>
      </c>
      <c r="B34" s="26"/>
      <c r="C34" s="26"/>
      <c r="D34" s="27"/>
    </row>
    <row r="35" spans="1:4" ht="28" customHeight="1" x14ac:dyDescent="0.3">
      <c r="A35" s="55" t="s">
        <v>32</v>
      </c>
      <c r="B35" s="34"/>
      <c r="C35" s="34"/>
      <c r="D35" s="56"/>
    </row>
    <row r="36" spans="1:4" ht="29" customHeight="1" x14ac:dyDescent="0.3">
      <c r="A36" s="7">
        <v>1</v>
      </c>
      <c r="B36" s="8" t="s">
        <v>52</v>
      </c>
      <c r="C36" s="7"/>
      <c r="D36" s="7">
        <f>IF(C36="Yes",2,IF(C36="Partial",1,0))</f>
        <v>0</v>
      </c>
    </row>
    <row r="37" spans="1:4" ht="28.5" customHeight="1" x14ac:dyDescent="0.3">
      <c r="A37" s="7">
        <v>2</v>
      </c>
      <c r="B37" s="8" t="s">
        <v>53</v>
      </c>
      <c r="C37" s="7"/>
      <c r="D37" s="7">
        <f>IF(C37="Yes",2,IF(C37="Partial",1,0))</f>
        <v>0</v>
      </c>
    </row>
    <row r="38" spans="1:4" ht="28.5" customHeight="1" x14ac:dyDescent="0.3">
      <c r="A38" s="7">
        <v>3</v>
      </c>
      <c r="B38" s="8" t="s">
        <v>54</v>
      </c>
      <c r="C38" s="7"/>
      <c r="D38" s="7">
        <f>IF(C38="Yes",2,IF(C38="Partial",1,0))</f>
        <v>0</v>
      </c>
    </row>
    <row r="39" spans="1:4" ht="22" customHeight="1" x14ac:dyDescent="0.3">
      <c r="A39" s="12"/>
      <c r="B39" s="13" t="s">
        <v>21</v>
      </c>
      <c r="C39" s="12"/>
      <c r="D39" s="14">
        <f>SUM(D36:D38)</f>
        <v>0</v>
      </c>
    </row>
    <row r="40" spans="1:4" ht="22" customHeight="1" x14ac:dyDescent="0.3"/>
    <row r="41" spans="1:4" ht="22" customHeight="1" x14ac:dyDescent="0.3">
      <c r="A41" s="25" t="s">
        <v>33</v>
      </c>
      <c r="B41" s="26"/>
      <c r="C41" s="26"/>
      <c r="D41" s="27"/>
    </row>
    <row r="42" spans="1:4" ht="28" customHeight="1" x14ac:dyDescent="0.3">
      <c r="A42" s="33" t="s">
        <v>34</v>
      </c>
      <c r="B42" s="34"/>
      <c r="C42" s="34"/>
      <c r="D42" s="35"/>
    </row>
    <row r="43" spans="1:4" ht="28.5" customHeight="1" x14ac:dyDescent="0.3">
      <c r="A43" s="7">
        <v>1</v>
      </c>
      <c r="B43" s="8" t="s">
        <v>68</v>
      </c>
      <c r="C43" s="7"/>
      <c r="D43" s="7">
        <f>IF(C43="Yes",2,IF(C43="Partial",1,0))</f>
        <v>0</v>
      </c>
    </row>
    <row r="44" spans="1:4" ht="28.5" customHeight="1" x14ac:dyDescent="0.3">
      <c r="A44" s="7">
        <v>2</v>
      </c>
      <c r="B44" s="8" t="s">
        <v>69</v>
      </c>
      <c r="C44" s="7"/>
      <c r="D44" s="7">
        <f>IF(C44="Yes",2,IF(C44="Partial",1,0))</f>
        <v>0</v>
      </c>
    </row>
    <row r="45" spans="1:4" ht="28.5" customHeight="1" x14ac:dyDescent="0.3">
      <c r="A45" s="7">
        <v>3</v>
      </c>
      <c r="B45" s="8" t="s">
        <v>55</v>
      </c>
      <c r="C45" s="7"/>
      <c r="D45" s="7">
        <f>IF(C45="Yes",2,IF(C45="Partial",1,0))</f>
        <v>0</v>
      </c>
    </row>
    <row r="46" spans="1:4" ht="22" customHeight="1" x14ac:dyDescent="0.3">
      <c r="A46" s="12"/>
      <c r="B46" s="13" t="s">
        <v>21</v>
      </c>
      <c r="C46" s="12"/>
      <c r="D46" s="14">
        <f>SUM(D43:D45)</f>
        <v>0</v>
      </c>
    </row>
    <row r="47" spans="1:4" ht="22" customHeight="1" x14ac:dyDescent="0.3"/>
  </sheetData>
  <mergeCells count="26">
    <mergeCell ref="G21:H21"/>
    <mergeCell ref="A5:D9"/>
    <mergeCell ref="F5:H5"/>
    <mergeCell ref="A35:D35"/>
    <mergeCell ref="A4:D4"/>
    <mergeCell ref="A20:D20"/>
    <mergeCell ref="G23:H23"/>
    <mergeCell ref="F17:H17"/>
    <mergeCell ref="F15:H15"/>
    <mergeCell ref="A14:D14"/>
    <mergeCell ref="A1:H1"/>
    <mergeCell ref="A19:D19"/>
    <mergeCell ref="A28:D28"/>
    <mergeCell ref="A13:D13"/>
    <mergeCell ref="A42:D42"/>
    <mergeCell ref="A34:D34"/>
    <mergeCell ref="G19:H19"/>
    <mergeCell ref="G18:H18"/>
    <mergeCell ref="G24:H24"/>
    <mergeCell ref="A2:H2"/>
    <mergeCell ref="F4:H4"/>
    <mergeCell ref="A41:D41"/>
    <mergeCell ref="G20:H20"/>
    <mergeCell ref="A27:D27"/>
    <mergeCell ref="F14:G14"/>
    <mergeCell ref="G22:H22"/>
  </mergeCells>
  <conditionalFormatting sqref="D15:D16">
    <cfRule type="expression" dxfId="23" priority="4">
      <formula>AND($C15&lt;&gt;"",D15=2)</formula>
    </cfRule>
    <cfRule type="expression" dxfId="22" priority="5">
      <formula>AND($C15&lt;&gt;"",D15=1)</formula>
    </cfRule>
    <cfRule type="expression" dxfId="21" priority="6">
      <formula>AND($C15&lt;&gt;"",D15=0)</formula>
    </cfRule>
  </conditionalFormatting>
  <conditionalFormatting sqref="D21:D24">
    <cfRule type="expression" dxfId="20" priority="10">
      <formula>AND($C21&lt;&gt;"",D21=2)</formula>
    </cfRule>
    <cfRule type="expression" dxfId="19" priority="11">
      <formula>AND($C21&lt;&gt;"",D21=1)</formula>
    </cfRule>
    <cfRule type="expression" dxfId="18" priority="12">
      <formula>AND($C21&lt;&gt;"",D21=0)</formula>
    </cfRule>
  </conditionalFormatting>
  <conditionalFormatting sqref="D29:D31">
    <cfRule type="expression" dxfId="17" priority="22">
      <formula>AND($C29&lt;&gt;"",D29=2)</formula>
    </cfRule>
    <cfRule type="expression" dxfId="16" priority="23">
      <formula>AND($C29&lt;&gt;"",D29=1)</formula>
    </cfRule>
    <cfRule type="expression" dxfId="15" priority="24">
      <formula>AND($C29&lt;&gt;"",D29=0)</formula>
    </cfRule>
  </conditionalFormatting>
  <conditionalFormatting sqref="D36:D38">
    <cfRule type="expression" dxfId="14" priority="31">
      <formula>AND($C36&lt;&gt;"",D36=2)</formula>
    </cfRule>
    <cfRule type="expression" dxfId="13" priority="32">
      <formula>AND($C36&lt;&gt;"",D36=1)</formula>
    </cfRule>
    <cfRule type="expression" dxfId="12" priority="33">
      <formula>AND($C36&lt;&gt;"",D36=0)</formula>
    </cfRule>
  </conditionalFormatting>
  <conditionalFormatting sqref="D43:D45">
    <cfRule type="expression" dxfId="11" priority="40">
      <formula>AND($C43&lt;&gt;"",D43=2)</formula>
    </cfRule>
    <cfRule type="expression" dxfId="10" priority="41">
      <formula>AND($C43&lt;&gt;"",D43=1)</formula>
    </cfRule>
    <cfRule type="expression" dxfId="9" priority="42">
      <formula>AND($C43&lt;&gt;"",D43=0)</formula>
    </cfRule>
  </conditionalFormatting>
  <conditionalFormatting sqref="G23">
    <cfRule type="expression" dxfId="8" priority="1">
      <formula>G23="HIGH"</formula>
    </cfRule>
    <cfRule type="expression" dxfId="7" priority="2">
      <formula>G23="MODERATE"</formula>
    </cfRule>
    <cfRule type="expression" dxfId="6" priority="3">
      <formula>G23="LOW"</formula>
    </cfRule>
  </conditionalFormatting>
  <conditionalFormatting sqref="G18:H22">
    <cfRule type="expression" dxfId="5" priority="64">
      <formula>G18="HIGH"</formula>
    </cfRule>
    <cfRule type="expression" dxfId="4" priority="65">
      <formula>G18="MODERATE"</formula>
    </cfRule>
    <cfRule type="expression" dxfId="3" priority="66">
      <formula>G18="LOW"</formula>
    </cfRule>
  </conditionalFormatting>
  <conditionalFormatting sqref="H14">
    <cfRule type="expression" dxfId="2" priority="49">
      <formula>H14="Proceed"</formula>
    </cfRule>
    <cfRule type="expression" dxfId="1" priority="50">
      <formula>H14="Revise"</formula>
    </cfRule>
    <cfRule type="expression" dxfId="0" priority="51">
      <formula>H14="Do Not Proceed"</formula>
    </cfRule>
  </conditionalFormatting>
  <dataValidations count="4">
    <dataValidation type="list" allowBlank="1" sqref="C15:C16 C31 C36:C38 C43:C45" xr:uid="{00000000-0002-0000-0000-000000000000}">
      <formula1>"Yes,Partial,No"</formula1>
    </dataValidation>
    <dataValidation type="list" allowBlank="1" sqref="C21:C24" xr:uid="{00000000-0002-0000-0000-000001000000}">
      <formula1>"No,Unclear,Yes"</formula1>
    </dataValidation>
    <dataValidation type="list" allowBlank="1" sqref="C29" xr:uid="{00000000-0002-0000-0000-000002000000}">
      <formula1>"High,Moderate,Low"</formula1>
    </dataValidation>
    <dataValidation type="list" allowBlank="1" sqref="C30" xr:uid="{00000000-0002-0000-0000-000003000000}">
      <formula1>"Yes,Possibly,No"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showGridLines="0" workbookViewId="0">
      <selection activeCell="A4" sqref="A4"/>
    </sheetView>
  </sheetViews>
  <sheetFormatPr defaultRowHeight="14.5" x14ac:dyDescent="0.35"/>
  <cols>
    <col min="1" max="2" width="18" customWidth="1"/>
    <col min="4" max="7" width="18" customWidth="1"/>
  </cols>
  <sheetData>
    <row r="1" spans="1:2" x14ac:dyDescent="0.35">
      <c r="A1" s="1" t="s">
        <v>35</v>
      </c>
      <c r="B1" s="1" t="s">
        <v>36</v>
      </c>
    </row>
    <row r="2" spans="1:2" x14ac:dyDescent="0.35">
      <c r="A2" t="s">
        <v>37</v>
      </c>
      <c r="B2">
        <v>22</v>
      </c>
    </row>
    <row r="3" spans="1:2" x14ac:dyDescent="0.35">
      <c r="A3" t="s">
        <v>38</v>
      </c>
      <c r="B3">
        <v>14</v>
      </c>
    </row>
    <row r="4" spans="1:2" x14ac:dyDescent="0.35">
      <c r="A4" t="s">
        <v>39</v>
      </c>
      <c r="B4">
        <v>2</v>
      </c>
    </row>
    <row r="9" spans="1:2" x14ac:dyDescent="0.35">
      <c r="A9" t="s">
        <v>40</v>
      </c>
    </row>
    <row r="10" spans="1:2" x14ac:dyDescent="0.35">
      <c r="A10" t="s">
        <v>7</v>
      </c>
      <c r="B10">
        <v>4</v>
      </c>
    </row>
    <row r="11" spans="1:2" x14ac:dyDescent="0.35">
      <c r="A11" t="s">
        <v>8</v>
      </c>
      <c r="B11">
        <v>8</v>
      </c>
    </row>
    <row r="12" spans="1:2" x14ac:dyDescent="0.35">
      <c r="A12" t="s">
        <v>9</v>
      </c>
      <c r="B12">
        <v>6</v>
      </c>
    </row>
    <row r="13" spans="1:2" x14ac:dyDescent="0.35">
      <c r="A13" t="s">
        <v>10</v>
      </c>
      <c r="B13">
        <v>6</v>
      </c>
    </row>
    <row r="14" spans="1:2" x14ac:dyDescent="0.35">
      <c r="A14" t="s">
        <v>11</v>
      </c>
      <c r="B14">
        <v>6</v>
      </c>
    </row>
    <row r="15" spans="1:2" x14ac:dyDescent="0.35">
      <c r="A15" t="s">
        <v>41</v>
      </c>
      <c r="B15">
        <f>SUM(B10:B14)</f>
        <v>30</v>
      </c>
    </row>
    <row r="19" spans="4:7" x14ac:dyDescent="0.35">
      <c r="D19" t="s">
        <v>42</v>
      </c>
      <c r="E19" t="s">
        <v>43</v>
      </c>
      <c r="F19" t="s">
        <v>44</v>
      </c>
      <c r="G19" t="s">
        <v>45</v>
      </c>
    </row>
    <row r="20" spans="4:7" x14ac:dyDescent="0.35">
      <c r="D20" t="s">
        <v>46</v>
      </c>
      <c r="E20" t="s">
        <v>20</v>
      </c>
      <c r="F20" t="s">
        <v>47</v>
      </c>
      <c r="G20" t="s">
        <v>46</v>
      </c>
    </row>
    <row r="21" spans="4:7" x14ac:dyDescent="0.35">
      <c r="D21" t="s">
        <v>18</v>
      </c>
      <c r="E21" t="s">
        <v>48</v>
      </c>
      <c r="F21" t="s">
        <v>49</v>
      </c>
      <c r="G21" t="s">
        <v>50</v>
      </c>
    </row>
    <row r="22" spans="4:7" x14ac:dyDescent="0.35">
      <c r="D22" t="s">
        <v>20</v>
      </c>
      <c r="E22" t="s">
        <v>46</v>
      </c>
      <c r="F22" t="s">
        <v>51</v>
      </c>
      <c r="G22"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D1198CE6780C4AB0DC98B27A0894E8" ma:contentTypeVersion="17" ma:contentTypeDescription="Create a new document." ma:contentTypeScope="" ma:versionID="b759e079d778d2394275d6be94b83196">
  <xsd:schema xmlns:xsd="http://www.w3.org/2001/XMLSchema" xmlns:xs="http://www.w3.org/2001/XMLSchema" xmlns:p="http://schemas.microsoft.com/office/2006/metadata/properties" xmlns:ns2="84e97cf7-d201-4266-b669-9750d8c82d63" xmlns:ns3="3681058a-78c6-45c7-bc37-ed8082d13ab2" targetNamespace="http://schemas.microsoft.com/office/2006/metadata/properties" ma:root="true" ma:fieldsID="91600097b0721aff9b6f9cf5956637b2" ns2:_="" ns3:_="">
    <xsd:import namespace="84e97cf7-d201-4266-b669-9750d8c82d63"/>
    <xsd:import namespace="3681058a-78c6-45c7-bc37-ed8082d13ab2"/>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2:MediaServiceDateTaken" minOccurs="0"/>
                <xsd:element ref="ns3:SharedWithUsers" minOccurs="0"/>
                <xsd:element ref="ns3:SharedWithDetails"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e97cf7-d201-4266-b669-9750d8c82d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81058a-78c6-45c7-bc37-ed8082d13ab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a19f566-ee1d-4e4a-87c4-124c0ff4fb44}" ma:internalName="TaxCatchAll" ma:showField="CatchAllData" ma:web="3681058a-78c6-45c7-bc37-ed8082d13ab2">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e97cf7-d201-4266-b669-9750d8c82d63">
      <Terms xmlns="http://schemas.microsoft.com/office/infopath/2007/PartnerControls"/>
    </lcf76f155ced4ddcb4097134ff3c332f>
    <TaxCatchAll xmlns="3681058a-78c6-45c7-bc37-ed8082d13ab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5E50CE-86AB-4E6F-B26B-F71195E977A2}">
  <ds:schemaRefs>
    <ds:schemaRef ds:uri="http://schemas.microsoft.com/office/2006/metadata/contentType"/>
    <ds:schemaRef ds:uri="http://schemas.microsoft.com/office/2006/metadata/properties/metaAttributes"/>
    <ds:schemaRef ds:uri="http://www.w3.org/2000/xmlns/"/>
    <ds:schemaRef ds:uri="http://www.w3.org/2001/XMLSchema"/>
    <ds:schemaRef ds:uri="84e97cf7-d201-4266-b669-9750d8c82d63"/>
    <ds:schemaRef ds:uri="3681058a-78c6-45c7-bc37-ed8082d13ab2"/>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D2065C-65FE-471F-B1AE-3640485BAC1D}">
  <ds:schemaRefs>
    <ds:schemaRef ds:uri="http://schemas.microsoft.com/office/2006/metadata/properties"/>
    <ds:schemaRef ds:uri="http://www.w3.org/2000/xmlns/"/>
    <ds:schemaRef ds:uri="84e97cf7-d201-4266-b669-9750d8c82d63"/>
    <ds:schemaRef ds:uri="http://schemas.microsoft.com/office/infopath/2007/PartnerControls"/>
    <ds:schemaRef ds:uri="3681058a-78c6-45c7-bc37-ed8082d13ab2"/>
    <ds:schemaRef ds:uri="http://www.w3.org/2001/XMLSchema-instance"/>
  </ds:schemaRefs>
</ds:datastoreItem>
</file>

<file path=customXml/itemProps3.xml><?xml version="1.0" encoding="utf-8"?>
<ds:datastoreItem xmlns:ds="http://schemas.openxmlformats.org/officeDocument/2006/customXml" ds:itemID="{6502C651-5E9D-4FB0-8FC2-1507731DC8FD}">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Quick Test</vt:lpstr>
      <vt:lpstr>Configuration</vt:lpstr>
      <vt:lpstr>HighModerateLow</vt:lpstr>
      <vt:lpstr>NoUnclearYes</vt:lpstr>
      <vt:lpstr>'Quick Test'!Print_Titles</vt:lpstr>
      <vt:lpstr>YesPartialNo</vt:lpstr>
      <vt:lpstr>YesPossiblyNo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Newhall, Julia (DPH)</dc:creator>
  <cp:keywords/>
  <dc:description/>
  <cp:lastModifiedBy>Newhall, Julia (DPH)</cp:lastModifiedBy>
  <cp:revision/>
  <dcterms:created xsi:type="dcterms:W3CDTF">2026-03-20T22:52:26Z</dcterms:created>
  <dcterms:modified xsi:type="dcterms:W3CDTF">2026-05-22T19:47:10Z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0x01010098D1198CE6780C4AB0DC98B27A0894E8</vt:lpwstr>
  </property>
  <property fmtid="{D5CDD505-2E9C-101B-9397-08002B2CF9AE}" pid="3" name="MediaServiceImageTags">
    <vt:lpwstr/>
  </property>
</Properties>
</file>